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Y:\licitacoes\LICITAÇÕES 2017\PREGÃO ELETRONICO\FF\71.-17 - REPAROS GERAIS - SÃO SEBASTIÃO\"/>
    </mc:Choice>
  </mc:AlternateContent>
  <bookViews>
    <workbookView xWindow="0" yWindow="0" windowWidth="28800" windowHeight="11610"/>
  </bookViews>
  <sheets>
    <sheet name="Serviços" sheetId="1" r:id="rId1"/>
  </sheets>
  <definedNames>
    <definedName name="_xlnm.Print_Area" localSheetId="0">Serviços!$A$1:$K$35</definedName>
    <definedName name="_xlnm.Print_Titles" localSheetId="0">Serviços!$1:$1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 l="1"/>
  <c r="J18" i="1"/>
  <c r="J28" i="1"/>
  <c r="J27" i="1"/>
  <c r="J26" i="1"/>
  <c r="J29" i="1"/>
  <c r="J25" i="1"/>
  <c r="J12" i="1"/>
  <c r="J24" i="1" l="1"/>
  <c r="J23" i="1"/>
  <c r="J16" i="1"/>
  <c r="J17" i="1"/>
  <c r="J5" i="1"/>
  <c r="J11" i="1"/>
  <c r="J3" i="1"/>
  <c r="J9" i="1"/>
  <c r="J10" i="1"/>
  <c r="J4" i="1"/>
  <c r="J20" i="1" l="1"/>
  <c r="J30" i="1"/>
  <c r="J6" i="1"/>
  <c r="J13" i="1"/>
  <c r="I32" i="1" l="1"/>
  <c r="I33" i="1" s="1"/>
  <c r="I34" i="1" l="1"/>
</calcChain>
</file>

<file path=xl/sharedStrings.xml><?xml version="1.0" encoding="utf-8"?>
<sst xmlns="http://schemas.openxmlformats.org/spreadsheetml/2006/main" count="91" uniqueCount="76">
  <si>
    <t>Item</t>
  </si>
  <si>
    <t>Código CPOS</t>
  </si>
  <si>
    <t>Descrição</t>
  </si>
  <si>
    <t>PUMat</t>
  </si>
  <si>
    <t>PUMO</t>
  </si>
  <si>
    <t>Total</t>
  </si>
  <si>
    <t>1.1</t>
  </si>
  <si>
    <t>1.2</t>
  </si>
  <si>
    <t>1.3</t>
  </si>
  <si>
    <t>2.1</t>
  </si>
  <si>
    <t>2.2</t>
  </si>
  <si>
    <t>Total + BDI</t>
  </si>
  <si>
    <t>PServ</t>
  </si>
  <si>
    <t>2.3</t>
  </si>
  <si>
    <t>2.4</t>
  </si>
  <si>
    <t>un</t>
  </si>
  <si>
    <t>m²</t>
  </si>
  <si>
    <t>Sub-Total</t>
  </si>
  <si>
    <t>Serviços Preliminares</t>
  </si>
  <si>
    <t>m³</t>
  </si>
  <si>
    <t>05.07.040</t>
  </si>
  <si>
    <t>Remoção de entulho separado de obra com caçamba metálica - terra, alvenaria, concreto, argamassa, madeira, papel, plástico ou metal</t>
  </si>
  <si>
    <t>3.1</t>
  </si>
  <si>
    <t>3.2</t>
  </si>
  <si>
    <t>3.3</t>
  </si>
  <si>
    <t>3.4</t>
  </si>
  <si>
    <t>4.1</t>
  </si>
  <si>
    <t>4.2</t>
  </si>
  <si>
    <t>4.3</t>
  </si>
  <si>
    <t>um</t>
  </si>
  <si>
    <t>quant</t>
  </si>
  <si>
    <t>m</t>
  </si>
  <si>
    <t>04.03.020</t>
  </si>
  <si>
    <t>Retirada de telhamento em barro</t>
  </si>
  <si>
    <t>Retirada de Telhado e Demolição</t>
  </si>
  <si>
    <t>03.03.040</t>
  </si>
  <si>
    <t>Demolição manual de revestimento em massa de parede ou teto</t>
  </si>
  <si>
    <t>04.21.200</t>
  </si>
  <si>
    <t>Remoção de reator para lâmpada</t>
  </si>
  <si>
    <t>04.20.040</t>
  </si>
  <si>
    <t>Remoção de lâmpada</t>
  </si>
  <si>
    <t>16.13.070</t>
  </si>
  <si>
    <t>16.12.200</t>
  </si>
  <si>
    <t>Telhamento em chapa de aço pré-pintada em branco com epóxi e poliéster, tipo sanduiche, espessura de 0,50 mm, com poliuretano</t>
  </si>
  <si>
    <t>Cumeeira em chapa de aço pré-pintada em branco com epóxi e poliéster, perfil trapezoidal, com espessura de 0,50 mm</t>
  </si>
  <si>
    <t>Instalações Elétricas</t>
  </si>
  <si>
    <t>41.02.550</t>
  </si>
  <si>
    <t>41.07.430</t>
  </si>
  <si>
    <t>4.4</t>
  </si>
  <si>
    <t>4.5</t>
  </si>
  <si>
    <t>37.17.110</t>
  </si>
  <si>
    <t>Dispositivo diferencial residual de 100 A x 30 mA - 4 pólos</t>
  </si>
  <si>
    <t>Lâmpada led compacta  "3U" ou bulbo, base E27 de 10 W, 110-240 V, 5.500K, mín. 960 lm</t>
  </si>
  <si>
    <t>Lâmpada led tubular T8 com base G13, mín. 1600lm, 18 W, 100-240V, 5.500K</t>
  </si>
  <si>
    <t>02.05.060</t>
  </si>
  <si>
    <t>Montagem e desmontagem de andaime torre metálica com altura até 10 m</t>
  </si>
  <si>
    <t>02.05.210</t>
  </si>
  <si>
    <t>Andaime tubular fachadeiro com piso metálico e sapatas ajustáveis</t>
  </si>
  <si>
    <t>m²xmês</t>
  </si>
  <si>
    <t>Instalação Telhado e Reparo Alvenaria</t>
  </si>
  <si>
    <t>38.01.020</t>
  </si>
  <si>
    <t>40.06.500</t>
  </si>
  <si>
    <t>cj</t>
  </si>
  <si>
    <t>40.04.460</t>
  </si>
  <si>
    <t>Tomada 2P+T de 20 A - 250 V, completa</t>
  </si>
  <si>
    <t>39.02.160</t>
  </si>
  <si>
    <t>Cabo de cobre de 2,5 mm², isolamento 750 V - isolação em PVC 70°C</t>
  </si>
  <si>
    <t>4.6</t>
  </si>
  <si>
    <t>4.7</t>
  </si>
  <si>
    <t>17.02.040</t>
  </si>
  <si>
    <t>Chapisco com bianco</t>
  </si>
  <si>
    <t>33.03.220</t>
  </si>
  <si>
    <t>Tinta látex em alvenaria, duas demãos</t>
  </si>
  <si>
    <t>BDI (25,9%)</t>
  </si>
  <si>
    <t>Eletroduto de PVC rígido roscável de 1/2´ - com acessórios, branco</t>
  </si>
  <si>
    <t>Condulete em PVC de 3/4´ - com tampa, branco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</si>
</sst>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 * #,##0.00_)\ _R_$_ ;_ * \(#,##0.00\)\ _R_$_ ;_ * &quot;-&quot;??_)\ _R_$_ ;_ @_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Ecofont Vera Sans"/>
      <family val="2"/>
    </font>
    <font>
      <sz val="11"/>
      <color theme="1"/>
      <name val="Calibri"/>
      <family val="2"/>
      <scheme val="minor"/>
    </font>
    <font>
      <sz val="11"/>
      <color theme="1"/>
      <name val="Ecofont Vera Sans"/>
      <family val="2"/>
    </font>
    <font>
      <sz val="10"/>
      <name val="Arial"/>
      <family val="2"/>
    </font>
    <font>
      <b/>
      <sz val="11"/>
      <name val="Ecofont Vera Sans"/>
      <family val="2"/>
    </font>
    <font>
      <b/>
      <sz val="11"/>
      <color theme="1"/>
      <name val="Ecofont Vera Sans"/>
      <family val="2"/>
    </font>
    <font>
      <sz val="11"/>
      <color indexed="8"/>
      <name val="Ecofont Vera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rgb="FF00000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</cellStyleXfs>
  <cellXfs count="78">
    <xf numFmtId="0" fontId="0" fillId="0" borderId="0" xfId="0"/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0" fontId="5" fillId="2" borderId="1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4" fontId="5" fillId="2" borderId="2" xfId="2" applyNumberFormat="1" applyFont="1" applyFill="1" applyBorder="1" applyAlignment="1">
      <alignment horizontal="center" vertical="center" wrapText="1"/>
    </xf>
    <xf numFmtId="4" fontId="5" fillId="2" borderId="2" xfId="3" applyNumberFormat="1" applyFont="1" applyFill="1" applyBorder="1" applyAlignment="1">
      <alignment horizontal="center" vertical="center" wrapText="1"/>
    </xf>
    <xf numFmtId="4" fontId="5" fillId="2" borderId="3" xfId="3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/>
    </xf>
    <xf numFmtId="43" fontId="3" fillId="0" borderId="0" xfId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vertical="center"/>
    </xf>
    <xf numFmtId="0" fontId="6" fillId="3" borderId="8" xfId="0" applyFont="1" applyFill="1" applyBorder="1" applyAlignment="1">
      <alignment vertical="center"/>
    </xf>
    <xf numFmtId="0" fontId="1" fillId="3" borderId="12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1" fillId="0" borderId="25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vertical="center"/>
    </xf>
    <xf numFmtId="0" fontId="1" fillId="4" borderId="2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/>
    </xf>
    <xf numFmtId="4" fontId="1" fillId="4" borderId="28" xfId="0" applyNumberFormat="1" applyFont="1" applyFill="1" applyBorder="1" applyAlignment="1">
      <alignment vertical="center" wrapText="1"/>
    </xf>
    <xf numFmtId="4" fontId="1" fillId="4" borderId="29" xfId="0" applyNumberFormat="1" applyFont="1" applyFill="1" applyBorder="1" applyAlignment="1">
      <alignment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0" fontId="1" fillId="4" borderId="21" xfId="0" applyFont="1" applyFill="1" applyBorder="1" applyAlignment="1">
      <alignment horizontal="center" vertical="center" wrapText="1"/>
    </xf>
    <xf numFmtId="4" fontId="1" fillId="4" borderId="19" xfId="0" applyNumberFormat="1" applyFont="1" applyFill="1" applyBorder="1" applyAlignment="1">
      <alignment vertical="center" wrapText="1"/>
    </xf>
    <xf numFmtId="0" fontId="1" fillId="4" borderId="14" xfId="0" applyFont="1" applyFill="1" applyBorder="1" applyAlignment="1">
      <alignment horizontal="center" vertical="center"/>
    </xf>
    <xf numFmtId="4" fontId="1" fillId="4" borderId="14" xfId="0" applyNumberFormat="1" applyFont="1" applyFill="1" applyBorder="1" applyAlignment="1">
      <alignment vertical="center" wrapText="1"/>
    </xf>
    <xf numFmtId="43" fontId="5" fillId="2" borderId="2" xfId="1" applyFont="1" applyFill="1" applyBorder="1" applyAlignment="1">
      <alignment horizontal="center" vertical="center" wrapText="1"/>
    </xf>
    <xf numFmtId="43" fontId="1" fillId="0" borderId="26" xfId="1" applyFont="1" applyBorder="1" applyAlignment="1">
      <alignment horizontal="center" vertical="center"/>
    </xf>
    <xf numFmtId="4" fontId="1" fillId="3" borderId="12" xfId="1" applyNumberFormat="1" applyFont="1" applyFill="1" applyBorder="1" applyAlignment="1">
      <alignment vertical="center"/>
    </xf>
    <xf numFmtId="4" fontId="1" fillId="3" borderId="7" xfId="1" applyNumberFormat="1" applyFont="1" applyFill="1" applyBorder="1" applyAlignment="1">
      <alignment vertical="center"/>
    </xf>
    <xf numFmtId="4" fontId="1" fillId="0" borderId="24" xfId="1" applyNumberFormat="1" applyFont="1" applyBorder="1" applyAlignment="1">
      <alignment vertical="center"/>
    </xf>
    <xf numFmtId="4" fontId="1" fillId="0" borderId="9" xfId="1" applyNumberFormat="1" applyFont="1" applyBorder="1" applyAlignment="1">
      <alignment vertical="center"/>
    </xf>
    <xf numFmtId="4" fontId="6" fillId="4" borderId="9" xfId="1" applyNumberFormat="1" applyFont="1" applyFill="1" applyBorder="1" applyAlignment="1">
      <alignment vertical="center"/>
    </xf>
    <xf numFmtId="4" fontId="1" fillId="0" borderId="12" xfId="1" applyNumberFormat="1" applyFont="1" applyBorder="1" applyAlignment="1">
      <alignment vertical="center" wrapText="1"/>
    </xf>
    <xf numFmtId="4" fontId="1" fillId="0" borderId="7" xfId="1" applyNumberFormat="1" applyFont="1" applyBorder="1" applyAlignment="1">
      <alignment vertical="center"/>
    </xf>
    <xf numFmtId="4" fontId="1" fillId="0" borderId="9" xfId="1" applyNumberFormat="1" applyFont="1" applyFill="1" applyBorder="1" applyAlignment="1">
      <alignment vertical="center"/>
    </xf>
    <xf numFmtId="4" fontId="7" fillId="0" borderId="6" xfId="0" applyNumberFormat="1" applyFont="1" applyFill="1" applyBorder="1" applyAlignment="1">
      <alignment vertical="center"/>
    </xf>
    <xf numFmtId="4" fontId="6" fillId="4" borderId="16" xfId="1" applyNumberFormat="1" applyFont="1" applyFill="1" applyBorder="1" applyAlignment="1">
      <alignment vertical="center"/>
    </xf>
    <xf numFmtId="4" fontId="1" fillId="0" borderId="26" xfId="1" applyNumberFormat="1" applyFont="1" applyBorder="1" applyAlignment="1">
      <alignment vertical="center"/>
    </xf>
    <xf numFmtId="0" fontId="7" fillId="0" borderId="31" xfId="0" applyFont="1" applyBorder="1" applyAlignment="1">
      <alignment vertical="center"/>
    </xf>
    <xf numFmtId="0" fontId="7" fillId="0" borderId="31" xfId="0" applyFont="1" applyBorder="1" applyAlignment="1">
      <alignment horizontal="left" vertical="center" wrapText="1"/>
    </xf>
    <xf numFmtId="0" fontId="7" fillId="0" borderId="31" xfId="0" applyFont="1" applyBorder="1" applyAlignment="1">
      <alignment horizontal="center" vertical="center"/>
    </xf>
    <xf numFmtId="4" fontId="7" fillId="0" borderId="31" xfId="1" applyNumberFormat="1" applyFont="1" applyBorder="1" applyAlignment="1">
      <alignment vertical="center"/>
    </xf>
    <xf numFmtId="4" fontId="1" fillId="3" borderId="12" xfId="1" applyNumberFormat="1" applyFont="1" applyFill="1" applyBorder="1" applyAlignment="1">
      <alignment horizontal="center" vertical="center"/>
    </xf>
    <xf numFmtId="4" fontId="1" fillId="0" borderId="30" xfId="1" applyNumberFormat="1" applyFont="1" applyBorder="1" applyAlignment="1">
      <alignment vertical="center"/>
    </xf>
    <xf numFmtId="4" fontId="1" fillId="0" borderId="11" xfId="1" applyNumberFormat="1" applyFont="1" applyBorder="1" applyAlignment="1">
      <alignment vertical="center"/>
    </xf>
    <xf numFmtId="4" fontId="1" fillId="4" borderId="12" xfId="1" applyNumberFormat="1" applyFont="1" applyFill="1" applyBorder="1" applyAlignment="1">
      <alignment vertical="center"/>
    </xf>
    <xf numFmtId="4" fontId="1" fillId="0" borderId="12" xfId="1" applyNumberFormat="1" applyFont="1" applyBorder="1" applyAlignment="1">
      <alignment vertical="center"/>
    </xf>
    <xf numFmtId="4" fontId="1" fillId="0" borderId="6" xfId="1" applyNumberFormat="1" applyFont="1" applyFill="1" applyBorder="1" applyAlignment="1">
      <alignment vertical="center"/>
    </xf>
    <xf numFmtId="4" fontId="1" fillId="0" borderId="31" xfId="1" applyNumberFormat="1" applyFont="1" applyFill="1" applyBorder="1" applyAlignment="1">
      <alignment vertical="center"/>
    </xf>
    <xf numFmtId="4" fontId="1" fillId="4" borderId="14" xfId="1" applyNumberFormat="1" applyFont="1" applyFill="1" applyBorder="1" applyAlignment="1">
      <alignment vertical="center"/>
    </xf>
    <xf numFmtId="4" fontId="1" fillId="0" borderId="32" xfId="1" applyNumberFormat="1" applyFont="1" applyFill="1" applyBorder="1" applyAlignment="1">
      <alignment vertical="center"/>
    </xf>
    <xf numFmtId="4" fontId="1" fillId="0" borderId="33" xfId="1" applyNumberFormat="1" applyFont="1" applyFill="1" applyBorder="1" applyAlignment="1">
      <alignment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4" fontId="6" fillId="2" borderId="21" xfId="1" applyNumberFormat="1" applyFont="1" applyFill="1" applyBorder="1" applyAlignment="1">
      <alignment vertical="center"/>
    </xf>
    <xf numFmtId="4" fontId="6" fillId="2" borderId="15" xfId="1" applyNumberFormat="1" applyFont="1" applyFill="1" applyBorder="1" applyAlignment="1">
      <alignment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4" fontId="6" fillId="2" borderId="20" xfId="1" applyNumberFormat="1" applyFont="1" applyFill="1" applyBorder="1" applyAlignment="1">
      <alignment vertical="center"/>
    </xf>
    <xf numFmtId="4" fontId="6" fillId="2" borderId="22" xfId="1" applyNumberFormat="1" applyFont="1" applyFill="1" applyBorder="1" applyAlignment="1">
      <alignment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4" fontId="6" fillId="2" borderId="8" xfId="1" applyNumberFormat="1" applyFont="1" applyFill="1" applyBorder="1" applyAlignment="1">
      <alignment vertical="center"/>
    </xf>
    <xf numFmtId="4" fontId="6" fillId="2" borderId="7" xfId="1" applyNumberFormat="1" applyFont="1" applyFill="1" applyBorder="1" applyAlignment="1">
      <alignment vertical="center"/>
    </xf>
  </cellXfs>
  <cellStyles count="5">
    <cellStyle name="Normal" xfId="0" builtinId="0"/>
    <cellStyle name="Normal 2" xfId="4"/>
    <cellStyle name="Normal 5" xfId="2"/>
    <cellStyle name="Separador de milhares 3" xfId="3"/>
    <cellStyle name="Vírgula" xfId="1" builtin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4"/>
  <sheetViews>
    <sheetView showGridLines="0" tabSelected="1" view="pageLayout" topLeftCell="C1" zoomScale="90" zoomScaleNormal="100" zoomScalePageLayoutView="90" workbookViewId="0">
      <selection activeCell="G29" sqref="G29:I29"/>
    </sheetView>
  </sheetViews>
  <sheetFormatPr defaultRowHeight="15" x14ac:dyDescent="0.25"/>
  <cols>
    <col min="1" max="1" width="3.140625" style="1" customWidth="1"/>
    <col min="2" max="2" width="8.7109375" style="1" customWidth="1"/>
    <col min="3" max="3" width="12.7109375" style="1" customWidth="1"/>
    <col min="4" max="4" width="79.42578125" style="1" customWidth="1"/>
    <col min="5" max="5" width="12.7109375" style="2" customWidth="1"/>
    <col min="6" max="6" width="12.140625" style="9" customWidth="1"/>
    <col min="7" max="9" width="12.7109375" style="8" customWidth="1"/>
    <col min="10" max="10" width="15.28515625" style="8" customWidth="1"/>
    <col min="11" max="11" width="3.140625" style="1" customWidth="1"/>
    <col min="12" max="12" width="18.7109375" style="1" customWidth="1"/>
    <col min="13" max="16384" width="9.140625" style="1"/>
  </cols>
  <sheetData>
    <row r="1" spans="2:10" ht="30" x14ac:dyDescent="0.25">
      <c r="B1" s="3" t="s">
        <v>0</v>
      </c>
      <c r="C1" s="4" t="s">
        <v>1</v>
      </c>
      <c r="D1" s="5" t="s">
        <v>2</v>
      </c>
      <c r="E1" s="6" t="s">
        <v>29</v>
      </c>
      <c r="F1" s="36" t="s">
        <v>30</v>
      </c>
      <c r="G1" s="6" t="s">
        <v>3</v>
      </c>
      <c r="H1" s="6" t="s">
        <v>4</v>
      </c>
      <c r="I1" s="6" t="s">
        <v>12</v>
      </c>
      <c r="J1" s="7" t="s">
        <v>5</v>
      </c>
    </row>
    <row r="2" spans="2:10" s="10" customFormat="1" x14ac:dyDescent="0.25">
      <c r="B2" s="16">
        <v>1</v>
      </c>
      <c r="C2" s="17"/>
      <c r="D2" s="18" t="s">
        <v>18</v>
      </c>
      <c r="E2" s="19"/>
      <c r="F2" s="53"/>
      <c r="G2" s="38"/>
      <c r="H2" s="38"/>
      <c r="I2" s="38"/>
      <c r="J2" s="39"/>
    </row>
    <row r="3" spans="2:10" s="10" customFormat="1" ht="30" x14ac:dyDescent="0.25">
      <c r="B3" s="20" t="s">
        <v>6</v>
      </c>
      <c r="C3" s="49" t="s">
        <v>54</v>
      </c>
      <c r="D3" s="50" t="s">
        <v>55</v>
      </c>
      <c r="E3" s="51" t="s">
        <v>31</v>
      </c>
      <c r="F3" s="54">
        <v>4</v>
      </c>
      <c r="G3" s="52"/>
      <c r="H3" s="52"/>
      <c r="I3" s="52"/>
      <c r="J3" s="40">
        <f t="shared" ref="J3:J5" si="0">I3*F3</f>
        <v>0</v>
      </c>
    </row>
    <row r="4" spans="2:10" s="10" customFormat="1" x14ac:dyDescent="0.25">
      <c r="B4" s="20" t="s">
        <v>7</v>
      </c>
      <c r="C4" s="49" t="s">
        <v>56</v>
      </c>
      <c r="D4" s="50" t="s">
        <v>57</v>
      </c>
      <c r="E4" s="51" t="s">
        <v>58</v>
      </c>
      <c r="F4" s="54">
        <v>80</v>
      </c>
      <c r="G4" s="52"/>
      <c r="H4" s="52"/>
      <c r="I4" s="52"/>
      <c r="J4" s="41">
        <f t="shared" si="0"/>
        <v>0</v>
      </c>
    </row>
    <row r="5" spans="2:10" s="10" customFormat="1" ht="30" x14ac:dyDescent="0.25">
      <c r="B5" s="20" t="s">
        <v>8</v>
      </c>
      <c r="C5" s="49" t="s">
        <v>20</v>
      </c>
      <c r="D5" s="50" t="s">
        <v>21</v>
      </c>
      <c r="E5" s="12" t="s">
        <v>19</v>
      </c>
      <c r="F5" s="55">
        <v>2</v>
      </c>
      <c r="G5" s="52"/>
      <c r="H5" s="52"/>
      <c r="I5" s="52"/>
      <c r="J5" s="41">
        <f t="shared" si="0"/>
        <v>0</v>
      </c>
    </row>
    <row r="6" spans="2:10" s="10" customFormat="1" x14ac:dyDescent="0.25">
      <c r="B6" s="22"/>
      <c r="C6" s="23"/>
      <c r="D6" s="26" t="s">
        <v>17</v>
      </c>
      <c r="E6" s="27"/>
      <c r="F6" s="56"/>
      <c r="G6" s="28"/>
      <c r="H6" s="28"/>
      <c r="I6" s="29"/>
      <c r="J6" s="42">
        <f>SUM(J3:J5)</f>
        <v>0</v>
      </c>
    </row>
    <row r="7" spans="2:10" s="10" customFormat="1" x14ac:dyDescent="0.25">
      <c r="B7" s="13"/>
      <c r="C7" s="21"/>
      <c r="D7" s="14"/>
      <c r="E7" s="15"/>
      <c r="F7" s="57"/>
      <c r="G7" s="43"/>
      <c r="H7" s="43"/>
      <c r="I7" s="43"/>
      <c r="J7" s="44"/>
    </row>
    <row r="8" spans="2:10" s="10" customFormat="1" x14ac:dyDescent="0.25">
      <c r="B8" s="16">
        <v>2</v>
      </c>
      <c r="C8" s="17"/>
      <c r="D8" s="18" t="s">
        <v>34</v>
      </c>
      <c r="E8" s="19"/>
      <c r="F8" s="38"/>
      <c r="G8" s="38"/>
      <c r="H8" s="38"/>
      <c r="I8" s="38"/>
      <c r="J8" s="39"/>
    </row>
    <row r="9" spans="2:10" s="10" customFormat="1" x14ac:dyDescent="0.25">
      <c r="B9" s="11" t="s">
        <v>9</v>
      </c>
      <c r="C9" s="49" t="s">
        <v>32</v>
      </c>
      <c r="D9" s="50" t="s">
        <v>33</v>
      </c>
      <c r="E9" s="12" t="s">
        <v>16</v>
      </c>
      <c r="F9" s="58">
        <v>360</v>
      </c>
      <c r="G9" s="52"/>
      <c r="H9" s="52"/>
      <c r="I9" s="52"/>
      <c r="J9" s="45">
        <f>I9*F9</f>
        <v>0</v>
      </c>
    </row>
    <row r="10" spans="2:10" s="10" customFormat="1" x14ac:dyDescent="0.25">
      <c r="B10" s="11" t="s">
        <v>10</v>
      </c>
      <c r="C10" s="49" t="s">
        <v>35</v>
      </c>
      <c r="D10" s="50" t="s">
        <v>36</v>
      </c>
      <c r="E10" s="51" t="s">
        <v>16</v>
      </c>
      <c r="F10" s="58">
        <v>2</v>
      </c>
      <c r="G10" s="52"/>
      <c r="H10" s="52"/>
      <c r="I10" s="52"/>
      <c r="J10" s="45">
        <f>I10*F10</f>
        <v>0</v>
      </c>
    </row>
    <row r="11" spans="2:10" s="10" customFormat="1" x14ac:dyDescent="0.25">
      <c r="B11" s="11" t="s">
        <v>13</v>
      </c>
      <c r="C11" s="49" t="s">
        <v>37</v>
      </c>
      <c r="D11" s="50" t="s">
        <v>38</v>
      </c>
      <c r="E11" s="51" t="s">
        <v>15</v>
      </c>
      <c r="F11" s="58">
        <v>36</v>
      </c>
      <c r="G11" s="52"/>
      <c r="H11" s="52"/>
      <c r="I11" s="52"/>
      <c r="J11" s="45">
        <f>I11*F11</f>
        <v>0</v>
      </c>
    </row>
    <row r="12" spans="2:10" s="10" customFormat="1" x14ac:dyDescent="0.25">
      <c r="B12" s="11" t="s">
        <v>14</v>
      </c>
      <c r="C12" s="49" t="s">
        <v>39</v>
      </c>
      <c r="D12" s="50" t="s">
        <v>40</v>
      </c>
      <c r="E12" s="51" t="s">
        <v>15</v>
      </c>
      <c r="F12" s="59">
        <v>35</v>
      </c>
      <c r="G12" s="52"/>
      <c r="H12" s="52"/>
      <c r="I12" s="52"/>
      <c r="J12" s="45">
        <f>I12*F12</f>
        <v>0</v>
      </c>
    </row>
    <row r="13" spans="2:10" s="10" customFormat="1" x14ac:dyDescent="0.25">
      <c r="B13" s="22"/>
      <c r="C13" s="23"/>
      <c r="D13" s="26" t="s">
        <v>17</v>
      </c>
      <c r="E13" s="27"/>
      <c r="F13" s="56"/>
      <c r="G13" s="28"/>
      <c r="H13" s="28"/>
      <c r="I13" s="29"/>
      <c r="J13" s="42">
        <f>SUM(J9:J12)</f>
        <v>0</v>
      </c>
    </row>
    <row r="14" spans="2:10" s="10" customFormat="1" x14ac:dyDescent="0.25">
      <c r="B14" s="13"/>
      <c r="C14" s="21"/>
      <c r="D14" s="14"/>
      <c r="E14" s="15"/>
      <c r="F14" s="57"/>
      <c r="G14" s="43"/>
      <c r="H14" s="43"/>
      <c r="I14" s="43"/>
      <c r="J14" s="44"/>
    </row>
    <row r="15" spans="2:10" s="10" customFormat="1" x14ac:dyDescent="0.25">
      <c r="B15" s="16">
        <v>3</v>
      </c>
      <c r="C15" s="17"/>
      <c r="D15" s="18" t="s">
        <v>59</v>
      </c>
      <c r="E15" s="19"/>
      <c r="F15" s="38"/>
      <c r="G15" s="38"/>
      <c r="H15" s="38"/>
      <c r="I15" s="38"/>
      <c r="J15" s="39"/>
    </row>
    <row r="16" spans="2:10" s="10" customFormat="1" ht="30" x14ac:dyDescent="0.25">
      <c r="B16" s="11" t="s">
        <v>22</v>
      </c>
      <c r="C16" s="49" t="s">
        <v>41</v>
      </c>
      <c r="D16" s="50" t="s">
        <v>43</v>
      </c>
      <c r="E16" s="51" t="s">
        <v>16</v>
      </c>
      <c r="F16" s="59">
        <v>360</v>
      </c>
      <c r="G16" s="52"/>
      <c r="H16" s="52"/>
      <c r="I16" s="52"/>
      <c r="J16" s="45">
        <f t="shared" ref="J16:J19" si="1">I16*F16</f>
        <v>0</v>
      </c>
    </row>
    <row r="17" spans="2:10" s="10" customFormat="1" ht="30" x14ac:dyDescent="0.25">
      <c r="B17" s="11" t="s">
        <v>23</v>
      </c>
      <c r="C17" s="49" t="s">
        <v>42</v>
      </c>
      <c r="D17" s="50" t="s">
        <v>44</v>
      </c>
      <c r="E17" s="51" t="s">
        <v>31</v>
      </c>
      <c r="F17" s="59">
        <v>35</v>
      </c>
      <c r="G17" s="52"/>
      <c r="H17" s="52"/>
      <c r="I17" s="52"/>
      <c r="J17" s="45">
        <f t="shared" si="1"/>
        <v>0</v>
      </c>
    </row>
    <row r="18" spans="2:10" s="10" customFormat="1" x14ac:dyDescent="0.25">
      <c r="B18" s="11" t="s">
        <v>24</v>
      </c>
      <c r="C18" s="49" t="s">
        <v>69</v>
      </c>
      <c r="D18" s="50" t="s">
        <v>70</v>
      </c>
      <c r="E18" s="51" t="s">
        <v>16</v>
      </c>
      <c r="F18" s="61">
        <v>2</v>
      </c>
      <c r="G18" s="52"/>
      <c r="H18" s="52"/>
      <c r="I18" s="52"/>
      <c r="J18" s="45">
        <f t="shared" si="1"/>
        <v>0</v>
      </c>
    </row>
    <row r="19" spans="2:10" s="10" customFormat="1" x14ac:dyDescent="0.25">
      <c r="B19" s="11" t="s">
        <v>25</v>
      </c>
      <c r="C19" s="49" t="s">
        <v>71</v>
      </c>
      <c r="D19" s="50" t="s">
        <v>72</v>
      </c>
      <c r="E19" s="51" t="s">
        <v>16</v>
      </c>
      <c r="F19" s="62">
        <v>2</v>
      </c>
      <c r="G19" s="52"/>
      <c r="H19" s="52"/>
      <c r="I19" s="52"/>
      <c r="J19" s="45">
        <f t="shared" si="1"/>
        <v>0</v>
      </c>
    </row>
    <row r="20" spans="2:10" s="10" customFormat="1" x14ac:dyDescent="0.25">
      <c r="B20" s="22"/>
      <c r="C20" s="23"/>
      <c r="D20" s="26"/>
      <c r="E20" s="27"/>
      <c r="F20" s="56"/>
      <c r="G20" s="28"/>
      <c r="H20" s="28"/>
      <c r="I20" s="29"/>
      <c r="J20" s="42">
        <f>SUM(J16:J19)</f>
        <v>0</v>
      </c>
    </row>
    <row r="21" spans="2:10" s="10" customFormat="1" x14ac:dyDescent="0.25">
      <c r="B21" s="13"/>
      <c r="C21" s="21"/>
      <c r="D21" s="14"/>
      <c r="E21" s="15"/>
      <c r="F21" s="57"/>
      <c r="G21" s="43"/>
      <c r="H21" s="43"/>
      <c r="I21" s="43"/>
      <c r="J21" s="44"/>
    </row>
    <row r="22" spans="2:10" s="10" customFormat="1" x14ac:dyDescent="0.25">
      <c r="B22" s="16">
        <v>4</v>
      </c>
      <c r="C22" s="17"/>
      <c r="D22" s="18" t="s">
        <v>45</v>
      </c>
      <c r="E22" s="19"/>
      <c r="F22" s="38"/>
      <c r="G22" s="38"/>
      <c r="H22" s="38"/>
      <c r="I22" s="38"/>
      <c r="J22" s="39"/>
    </row>
    <row r="23" spans="2:10" s="10" customFormat="1" ht="30" x14ac:dyDescent="0.25">
      <c r="B23" s="11" t="s">
        <v>26</v>
      </c>
      <c r="C23" s="49" t="s">
        <v>46</v>
      </c>
      <c r="D23" s="50" t="s">
        <v>53</v>
      </c>
      <c r="E23" s="51" t="s">
        <v>15</v>
      </c>
      <c r="F23" s="46">
        <v>36</v>
      </c>
      <c r="G23" s="52"/>
      <c r="H23" s="52"/>
      <c r="I23" s="52"/>
      <c r="J23" s="45">
        <f>I23*F23</f>
        <v>0</v>
      </c>
    </row>
    <row r="24" spans="2:10" s="10" customFormat="1" ht="30" x14ac:dyDescent="0.25">
      <c r="B24" s="11" t="s">
        <v>27</v>
      </c>
      <c r="C24" s="49" t="s">
        <v>47</v>
      </c>
      <c r="D24" s="50" t="s">
        <v>52</v>
      </c>
      <c r="E24" s="51" t="s">
        <v>15</v>
      </c>
      <c r="F24" s="46">
        <v>35</v>
      </c>
      <c r="G24" s="52"/>
      <c r="H24" s="52"/>
      <c r="I24" s="52"/>
      <c r="J24" s="45">
        <f>I24*F24</f>
        <v>0</v>
      </c>
    </row>
    <row r="25" spans="2:10" s="10" customFormat="1" x14ac:dyDescent="0.25">
      <c r="B25" s="11" t="s">
        <v>28</v>
      </c>
      <c r="C25" s="49" t="s">
        <v>50</v>
      </c>
      <c r="D25" s="50" t="s">
        <v>51</v>
      </c>
      <c r="E25" s="51" t="s">
        <v>15</v>
      </c>
      <c r="F25" s="46">
        <v>1</v>
      </c>
      <c r="G25" s="52"/>
      <c r="H25" s="52"/>
      <c r="I25" s="52"/>
      <c r="J25" s="45">
        <f t="shared" ref="J25:J28" si="2">I25*F25</f>
        <v>0</v>
      </c>
    </row>
    <row r="26" spans="2:10" s="10" customFormat="1" x14ac:dyDescent="0.25">
      <c r="B26" s="11" t="s">
        <v>48</v>
      </c>
      <c r="C26" s="49" t="s">
        <v>60</v>
      </c>
      <c r="D26" s="50" t="s">
        <v>74</v>
      </c>
      <c r="E26" s="51" t="s">
        <v>31</v>
      </c>
      <c r="F26" s="46">
        <v>6</v>
      </c>
      <c r="G26" s="52"/>
      <c r="H26" s="52"/>
      <c r="I26" s="52"/>
      <c r="J26" s="45">
        <f t="shared" si="2"/>
        <v>0</v>
      </c>
    </row>
    <row r="27" spans="2:10" s="10" customFormat="1" x14ac:dyDescent="0.25">
      <c r="B27" s="11" t="s">
        <v>49</v>
      </c>
      <c r="C27" s="49" t="s">
        <v>61</v>
      </c>
      <c r="D27" s="50" t="s">
        <v>75</v>
      </c>
      <c r="E27" s="51" t="s">
        <v>62</v>
      </c>
      <c r="F27" s="46">
        <v>3</v>
      </c>
      <c r="G27" s="52"/>
      <c r="H27" s="52"/>
      <c r="I27" s="52"/>
      <c r="J27" s="45">
        <f t="shared" si="2"/>
        <v>0</v>
      </c>
    </row>
    <row r="28" spans="2:10" s="10" customFormat="1" x14ac:dyDescent="0.25">
      <c r="B28" s="11" t="s">
        <v>67</v>
      </c>
      <c r="C28" s="49" t="s">
        <v>63</v>
      </c>
      <c r="D28" s="50" t="s">
        <v>64</v>
      </c>
      <c r="E28" s="51" t="s">
        <v>62</v>
      </c>
      <c r="F28" s="46">
        <v>3</v>
      </c>
      <c r="G28" s="52"/>
      <c r="H28" s="52"/>
      <c r="I28" s="52"/>
      <c r="J28" s="45">
        <f t="shared" si="2"/>
        <v>0</v>
      </c>
    </row>
    <row r="29" spans="2:10" s="10" customFormat="1" x14ac:dyDescent="0.25">
      <c r="B29" s="11" t="s">
        <v>68</v>
      </c>
      <c r="C29" s="49" t="s">
        <v>65</v>
      </c>
      <c r="D29" s="50" t="s">
        <v>66</v>
      </c>
      <c r="E29" s="51" t="s">
        <v>31</v>
      </c>
      <c r="F29" s="46">
        <v>50</v>
      </c>
      <c r="G29" s="52"/>
      <c r="H29" s="52"/>
      <c r="I29" s="52"/>
      <c r="J29" s="45">
        <f>I29*F29</f>
        <v>0</v>
      </c>
    </row>
    <row r="30" spans="2:10" s="10" customFormat="1" x14ac:dyDescent="0.25">
      <c r="B30" s="30"/>
      <c r="C30" s="31"/>
      <c r="D30" s="32" t="s">
        <v>17</v>
      </c>
      <c r="E30" s="34"/>
      <c r="F30" s="60"/>
      <c r="G30" s="35"/>
      <c r="H30" s="35"/>
      <c r="I30" s="33"/>
      <c r="J30" s="47">
        <f>SUM(J23:J29)</f>
        <v>0</v>
      </c>
    </row>
    <row r="31" spans="2:10" s="10" customFormat="1" x14ac:dyDescent="0.25">
      <c r="B31" s="24"/>
      <c r="C31" s="25"/>
      <c r="D31" s="25"/>
      <c r="E31" s="24"/>
      <c r="F31" s="37"/>
      <c r="G31" s="48"/>
      <c r="H31" s="48"/>
      <c r="I31" s="48"/>
      <c r="J31" s="48"/>
    </row>
    <row r="32" spans="2:10" s="10" customFormat="1" x14ac:dyDescent="0.25">
      <c r="B32" s="68" t="s">
        <v>5</v>
      </c>
      <c r="C32" s="69"/>
      <c r="D32" s="69"/>
      <c r="E32" s="69"/>
      <c r="F32" s="69"/>
      <c r="G32" s="69"/>
      <c r="H32" s="70"/>
      <c r="I32" s="71">
        <f>J6+J13+J20+J30</f>
        <v>0</v>
      </c>
      <c r="J32" s="72"/>
    </row>
    <row r="33" spans="2:10" s="10" customFormat="1" x14ac:dyDescent="0.25">
      <c r="B33" s="73" t="s">
        <v>73</v>
      </c>
      <c r="C33" s="74"/>
      <c r="D33" s="74"/>
      <c r="E33" s="74"/>
      <c r="F33" s="74"/>
      <c r="G33" s="74"/>
      <c r="H33" s="75"/>
      <c r="I33" s="76">
        <f>I32*0.259</f>
        <v>0</v>
      </c>
      <c r="J33" s="77"/>
    </row>
    <row r="34" spans="2:10" s="10" customFormat="1" x14ac:dyDescent="0.25">
      <c r="B34" s="63" t="s">
        <v>11</v>
      </c>
      <c r="C34" s="64"/>
      <c r="D34" s="64"/>
      <c r="E34" s="64"/>
      <c r="F34" s="64"/>
      <c r="G34" s="64"/>
      <c r="H34" s="65"/>
      <c r="I34" s="66">
        <f>I32+I33</f>
        <v>0</v>
      </c>
      <c r="J34" s="67"/>
    </row>
  </sheetData>
  <mergeCells count="6">
    <mergeCell ref="B34:H34"/>
    <mergeCell ref="I34:J34"/>
    <mergeCell ref="B32:H32"/>
    <mergeCell ref="I32:J32"/>
    <mergeCell ref="B33:H33"/>
    <mergeCell ref="I33:J33"/>
  </mergeCells>
  <printOptions horizontalCentered="1"/>
  <pageMargins left="0.19685039370078741" right="0.19685039370078741" top="1.3779527559055118" bottom="1.0629921259842521" header="0.39370078740157483" footer="0.19685039370078741"/>
  <pageSetup paperSize="9" scale="77" fitToHeight="0" orientation="landscape" r:id="rId1"/>
  <headerFooter scaleWithDoc="0">
    <oddHeader>&amp;L&amp;G&amp;C&amp;"Ecofont Vera Sans,Regular"&amp;14
PESM - São Sebastião
Reforma de telhado e Inst. Elétricas 
&amp;A&amp;R&amp;"Ecofont Vera Sans,Regular"&amp;8
Planilha de Orçamento
Boletim CPOS 168 - Out/2016</oddHeader>
    <oddFooter>&amp;L&amp;"Ecofont Vera Sans,Regular"&amp;8&amp;G&amp;F&amp;C&amp;"Ecofont Vera Sans,Regular"&amp;8Av. Prof. Frederico Herman Júnior, 345 – Prédio 12, 1°andar
(11) 2997-5000 – www.fflorestal.sp.gov.br&amp;R&amp;12Folha:____________
Proc.: _______/____
Rubrica: __________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Serviços</vt:lpstr>
      <vt:lpstr>Serviços!Area_de_impressao</vt:lpstr>
      <vt:lpstr>Serviços!Titulos_de_impressao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Raimundo Ferreira</dc:creator>
  <cp:lastModifiedBy>Markus Vinicius Trevisan</cp:lastModifiedBy>
  <cp:lastPrinted>2017-05-29T13:16:57Z</cp:lastPrinted>
  <dcterms:created xsi:type="dcterms:W3CDTF">2016-03-18T20:42:35Z</dcterms:created>
  <dcterms:modified xsi:type="dcterms:W3CDTF">2017-07-17T13:59:29Z</dcterms:modified>
</cp:coreProperties>
</file>